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564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Q17" i="3" l="1"/>
  <c r="R17" i="3" s="1"/>
  <c r="P17" i="3"/>
  <c r="O17" i="3"/>
  <c r="M17" i="3"/>
  <c r="N17" i="3" s="1"/>
  <c r="L17" i="3"/>
  <c r="K17" i="3"/>
  <c r="I17" i="3"/>
  <c r="J17" i="3" s="1"/>
  <c r="H17" i="3"/>
  <c r="G17" i="3"/>
  <c r="E17" i="3"/>
  <c r="F17" i="3" s="1"/>
  <c r="D17" i="3"/>
  <c r="C17" i="3"/>
  <c r="J16" i="3"/>
  <c r="F16" i="3"/>
  <c r="J15" i="3"/>
  <c r="F15" i="3"/>
  <c r="J14" i="3"/>
  <c r="F14" i="3"/>
  <c r="J13" i="3"/>
  <c r="F13" i="3"/>
  <c r="J12" i="3"/>
  <c r="F12" i="3"/>
  <c r="J11" i="3"/>
  <c r="F11" i="3"/>
  <c r="J10" i="3"/>
  <c r="F10" i="3"/>
  <c r="J9" i="3"/>
  <c r="F9" i="3"/>
  <c r="J8" i="3"/>
  <c r="F8" i="3"/>
  <c r="J7" i="3"/>
  <c r="F7" i="3"/>
  <c r="J6" i="3"/>
  <c r="F6" i="3"/>
  <c r="J5" i="3"/>
  <c r="F5" i="3"/>
  <c r="J4" i="3"/>
  <c r="F4" i="3"/>
  <c r="J3" i="3"/>
  <c r="F3" i="3"/>
</calcChain>
</file>

<file path=xl/sharedStrings.xml><?xml version="1.0" encoding="utf-8"?>
<sst xmlns="http://schemas.openxmlformats.org/spreadsheetml/2006/main" count="37" uniqueCount="25">
  <si>
    <t>国采药品第一批</t>
  </si>
  <si>
    <t>国采药品第二批</t>
  </si>
  <si>
    <t>国采药品第三批</t>
  </si>
  <si>
    <t>省抗菌药物</t>
  </si>
  <si>
    <t>序号</t>
  </si>
  <si>
    <t>市州</t>
  </si>
  <si>
    <t>采购金额（万元）</t>
  </si>
  <si>
    <t>应结算金额（万元）</t>
  </si>
  <si>
    <t>已结算金额（万元）</t>
  </si>
  <si>
    <t>结算率（%）</t>
  </si>
  <si>
    <t>省部直属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</si>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</sst>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B1" workbookViewId="0">
      <selection activeCell="K10" sqref="K10"/>
    </sheetView>
  </sheetViews>
  <sheetFormatPr defaultColWidth="9" defaultRowHeight="14.4" x14ac:dyDescent="0.25"/>
  <cols>
    <col min="1" max="2" width="9" style="3"/>
    <col min="3" max="3" width="11.5546875" customWidth="1"/>
    <col min="4" max="4" width="11.77734375" customWidth="1"/>
    <col min="5" max="5" width="11.109375" customWidth="1"/>
    <col min="6" max="6" width="9.6640625" customWidth="1"/>
    <col min="7" max="7" width="12.33203125" customWidth="1"/>
    <col min="8" max="8" width="13.44140625" customWidth="1"/>
    <col min="9" max="9" width="13" customWidth="1"/>
    <col min="11" max="11" width="13.5546875" customWidth="1"/>
    <col min="12" max="12" width="10" customWidth="1"/>
    <col min="13" max="13" width="10.6640625" customWidth="1"/>
    <col min="14" max="14" width="9.77734375" customWidth="1"/>
    <col min="15" max="15" width="12.44140625" customWidth="1"/>
    <col min="16" max="16" width="14" customWidth="1"/>
    <col min="17" max="17" width="11.77734375" customWidth="1"/>
  </cols>
  <sheetData>
    <row r="1" spans="1:18" ht="19.05" customHeight="1" x14ac:dyDescent="0.25">
      <c r="C1" s="7" t="s">
        <v>0</v>
      </c>
      <c r="D1" s="7"/>
      <c r="E1" s="7"/>
      <c r="F1" s="7"/>
      <c r="G1" s="7" t="s">
        <v>1</v>
      </c>
      <c r="H1" s="7"/>
      <c r="I1" s="7"/>
      <c r="J1" s="7"/>
      <c r="K1" s="7" t="s">
        <v>2</v>
      </c>
      <c r="L1" s="7"/>
      <c r="M1" s="7"/>
      <c r="N1" s="7"/>
      <c r="O1" s="8" t="s">
        <v>3</v>
      </c>
      <c r="P1" s="8"/>
      <c r="Q1" s="8"/>
      <c r="R1" s="8"/>
    </row>
    <row r="2" spans="1:18" s="1" customFormat="1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6</v>
      </c>
      <c r="P2" s="1" t="s">
        <v>7</v>
      </c>
      <c r="Q2" s="1" t="s">
        <v>8</v>
      </c>
      <c r="R2" s="1" t="s">
        <v>9</v>
      </c>
    </row>
    <row r="3" spans="1:18" x14ac:dyDescent="0.25">
      <c r="A3" s="3">
        <v>1</v>
      </c>
      <c r="B3" s="3" t="s">
        <v>10</v>
      </c>
      <c r="C3">
        <v>10033.66</v>
      </c>
      <c r="D3">
        <v>8628.52</v>
      </c>
      <c r="E3">
        <v>4952.7700000000004</v>
      </c>
      <c r="F3">
        <f>ROUND(E3/D3*100,2)</f>
        <v>57.4</v>
      </c>
      <c r="G3">
        <v>4779.76</v>
      </c>
      <c r="H3" s="4">
        <v>4028.1</v>
      </c>
      <c r="I3">
        <v>2036.15</v>
      </c>
      <c r="J3">
        <f>ROUND(I3/H3*100,2)</f>
        <v>50.55</v>
      </c>
      <c r="K3">
        <v>314.42</v>
      </c>
      <c r="L3">
        <v>0</v>
      </c>
      <c r="M3">
        <v>0</v>
      </c>
      <c r="N3">
        <v>0</v>
      </c>
      <c r="O3">
        <v>22562.73</v>
      </c>
      <c r="P3">
        <v>15751.99</v>
      </c>
      <c r="Q3">
        <v>10952.46</v>
      </c>
      <c r="R3">
        <v>69.53</v>
      </c>
    </row>
    <row r="4" spans="1:18" x14ac:dyDescent="0.25">
      <c r="A4" s="3">
        <v>2</v>
      </c>
      <c r="B4" s="3" t="s">
        <v>11</v>
      </c>
      <c r="C4">
        <v>5052.6099999999997</v>
      </c>
      <c r="D4">
        <v>4415.83</v>
      </c>
      <c r="E4">
        <v>1358.81</v>
      </c>
      <c r="F4">
        <f t="shared" ref="F4:F16" si="0">ROUND(E4/D4*100,2)</f>
        <v>30.77</v>
      </c>
      <c r="G4">
        <v>1414.97</v>
      </c>
      <c r="H4">
        <v>1163.1099999999999</v>
      </c>
      <c r="I4">
        <v>461.16</v>
      </c>
      <c r="J4">
        <f t="shared" ref="J4:J16" si="1">ROUND(I4/H4*100,2)</f>
        <v>39.65</v>
      </c>
      <c r="K4">
        <v>282.26</v>
      </c>
      <c r="L4">
        <v>4.4999999999999997E-3</v>
      </c>
      <c r="M4">
        <v>0</v>
      </c>
      <c r="N4">
        <v>0</v>
      </c>
      <c r="O4">
        <v>16737.88</v>
      </c>
      <c r="P4">
        <v>11846.42</v>
      </c>
      <c r="Q4">
        <v>6753.86</v>
      </c>
      <c r="R4">
        <v>57.01</v>
      </c>
    </row>
    <row r="5" spans="1:18" x14ac:dyDescent="0.25">
      <c r="A5" s="3">
        <v>3</v>
      </c>
      <c r="B5" s="3" t="s">
        <v>12</v>
      </c>
      <c r="C5">
        <v>3060.37</v>
      </c>
      <c r="D5">
        <v>2694.68</v>
      </c>
      <c r="E5">
        <v>487.87</v>
      </c>
      <c r="F5">
        <f t="shared" si="0"/>
        <v>18.100000000000001</v>
      </c>
      <c r="G5">
        <v>1130.8699999999999</v>
      </c>
      <c r="H5">
        <v>931.97</v>
      </c>
      <c r="I5">
        <v>147.56</v>
      </c>
      <c r="J5">
        <f t="shared" si="1"/>
        <v>15.83</v>
      </c>
      <c r="K5">
        <v>144.31</v>
      </c>
      <c r="L5">
        <v>0</v>
      </c>
      <c r="M5">
        <v>0</v>
      </c>
      <c r="N5">
        <v>0</v>
      </c>
      <c r="O5">
        <v>8337.7199999999993</v>
      </c>
      <c r="P5">
        <v>5831.31</v>
      </c>
      <c r="Q5">
        <v>1071.72</v>
      </c>
      <c r="R5">
        <v>18.38</v>
      </c>
    </row>
    <row r="6" spans="1:18" x14ac:dyDescent="0.25">
      <c r="A6" s="3">
        <v>4</v>
      </c>
      <c r="B6" s="3" t="s">
        <v>13</v>
      </c>
      <c r="C6">
        <v>3264.91</v>
      </c>
      <c r="D6">
        <v>2788.32</v>
      </c>
      <c r="E6">
        <v>984.86</v>
      </c>
      <c r="F6">
        <f t="shared" si="0"/>
        <v>35.32</v>
      </c>
      <c r="G6">
        <v>671.79</v>
      </c>
      <c r="H6">
        <v>546.25</v>
      </c>
      <c r="I6">
        <v>202.75</v>
      </c>
      <c r="J6">
        <f t="shared" si="1"/>
        <v>37.119999999999997</v>
      </c>
      <c r="K6">
        <v>113.94</v>
      </c>
      <c r="L6">
        <v>2.5000000000000001E-2</v>
      </c>
      <c r="M6">
        <v>2.5000000000000001E-2</v>
      </c>
      <c r="N6">
        <v>100</v>
      </c>
      <c r="O6">
        <v>7107.33</v>
      </c>
      <c r="P6" s="4">
        <v>5212.6000000000004</v>
      </c>
      <c r="Q6">
        <v>1783.45</v>
      </c>
      <c r="R6">
        <v>34.21</v>
      </c>
    </row>
    <row r="7" spans="1:18" x14ac:dyDescent="0.25">
      <c r="A7" s="3">
        <v>5</v>
      </c>
      <c r="B7" s="3" t="s">
        <v>14</v>
      </c>
      <c r="C7">
        <v>4768.6899999999996</v>
      </c>
      <c r="D7">
        <v>4043.69</v>
      </c>
      <c r="E7">
        <v>778.49</v>
      </c>
      <c r="F7">
        <f t="shared" si="0"/>
        <v>19.25</v>
      </c>
      <c r="G7">
        <v>948.53</v>
      </c>
      <c r="H7">
        <v>743.58</v>
      </c>
      <c r="I7">
        <v>398.52</v>
      </c>
      <c r="J7">
        <f t="shared" si="1"/>
        <v>53.59</v>
      </c>
      <c r="K7" s="6">
        <v>171.5</v>
      </c>
      <c r="L7">
        <v>0</v>
      </c>
      <c r="M7">
        <v>0</v>
      </c>
      <c r="N7">
        <v>0</v>
      </c>
      <c r="O7" s="6">
        <v>14914.4</v>
      </c>
      <c r="P7">
        <v>10221.59</v>
      </c>
      <c r="Q7">
        <v>3619.48</v>
      </c>
      <c r="R7">
        <v>35.409999999999997</v>
      </c>
    </row>
    <row r="8" spans="1:18" x14ac:dyDescent="0.25">
      <c r="A8" s="3">
        <v>6</v>
      </c>
      <c r="B8" s="3" t="s">
        <v>15</v>
      </c>
      <c r="C8" s="5">
        <v>3217.1</v>
      </c>
      <c r="D8">
        <v>2701.64</v>
      </c>
      <c r="E8">
        <v>887.73</v>
      </c>
      <c r="F8">
        <f t="shared" si="0"/>
        <v>32.86</v>
      </c>
      <c r="G8">
        <v>817.94</v>
      </c>
      <c r="H8">
        <v>654.57000000000005</v>
      </c>
      <c r="I8">
        <v>244.05</v>
      </c>
      <c r="J8">
        <f t="shared" si="1"/>
        <v>37.28</v>
      </c>
      <c r="K8">
        <v>126.82</v>
      </c>
      <c r="L8">
        <v>0</v>
      </c>
      <c r="M8">
        <v>0</v>
      </c>
      <c r="N8">
        <v>0</v>
      </c>
      <c r="O8">
        <v>11116.61</v>
      </c>
      <c r="P8">
        <v>7697.95</v>
      </c>
      <c r="Q8">
        <v>2131.9499999999998</v>
      </c>
      <c r="R8">
        <v>27.7</v>
      </c>
    </row>
    <row r="9" spans="1:18" x14ac:dyDescent="0.25">
      <c r="A9" s="3">
        <v>7</v>
      </c>
      <c r="B9" s="3" t="s">
        <v>16</v>
      </c>
      <c r="C9">
        <v>2683.25</v>
      </c>
      <c r="D9">
        <v>2329.58</v>
      </c>
      <c r="E9">
        <v>749.79</v>
      </c>
      <c r="F9">
        <f t="shared" si="0"/>
        <v>32.19</v>
      </c>
      <c r="G9">
        <v>655.17999999999995</v>
      </c>
      <c r="H9">
        <v>554.94000000000005</v>
      </c>
      <c r="I9">
        <v>170.75</v>
      </c>
      <c r="J9">
        <f t="shared" si="1"/>
        <v>30.77</v>
      </c>
      <c r="K9">
        <v>89.91</v>
      </c>
      <c r="L9">
        <v>4.4999999999999998E-2</v>
      </c>
      <c r="M9">
        <v>4.4999999999999998E-2</v>
      </c>
      <c r="N9">
        <v>100</v>
      </c>
      <c r="O9">
        <v>8365.91</v>
      </c>
      <c r="P9">
        <v>5902.23</v>
      </c>
      <c r="Q9">
        <v>2225.7399999999998</v>
      </c>
      <c r="R9">
        <v>37.71</v>
      </c>
    </row>
    <row r="10" spans="1:18" x14ac:dyDescent="0.25">
      <c r="A10" s="3">
        <v>8</v>
      </c>
      <c r="B10" s="3" t="s">
        <v>17</v>
      </c>
      <c r="C10">
        <v>3347.94</v>
      </c>
      <c r="D10">
        <v>2966.48</v>
      </c>
      <c r="E10" s="6">
        <v>492.3</v>
      </c>
      <c r="F10">
        <f t="shared" si="0"/>
        <v>16.600000000000001</v>
      </c>
      <c r="G10">
        <v>970.67</v>
      </c>
      <c r="H10">
        <v>744.54</v>
      </c>
      <c r="I10">
        <v>75.540000000000006</v>
      </c>
      <c r="J10">
        <f t="shared" si="1"/>
        <v>10.15</v>
      </c>
      <c r="K10">
        <v>153.56</v>
      </c>
      <c r="L10">
        <v>0</v>
      </c>
      <c r="M10">
        <v>0</v>
      </c>
      <c r="N10">
        <v>0</v>
      </c>
      <c r="O10">
        <v>9697.66</v>
      </c>
      <c r="P10">
        <v>6480.53</v>
      </c>
      <c r="Q10">
        <v>1109.67</v>
      </c>
      <c r="R10">
        <v>17.12</v>
      </c>
    </row>
    <row r="11" spans="1:18" x14ac:dyDescent="0.25">
      <c r="A11" s="3">
        <v>9</v>
      </c>
      <c r="B11" s="3" t="s">
        <v>18</v>
      </c>
      <c r="C11">
        <v>1052.75</v>
      </c>
      <c r="D11">
        <v>903.27</v>
      </c>
      <c r="E11">
        <v>224.48</v>
      </c>
      <c r="F11">
        <f t="shared" si="0"/>
        <v>24.85</v>
      </c>
      <c r="G11">
        <v>201.06</v>
      </c>
      <c r="H11">
        <v>172.51</v>
      </c>
      <c r="I11">
        <v>50.01</v>
      </c>
      <c r="J11">
        <f t="shared" si="1"/>
        <v>28.99</v>
      </c>
      <c r="K11">
        <v>30.94</v>
      </c>
      <c r="L11">
        <v>0</v>
      </c>
      <c r="M11">
        <v>0</v>
      </c>
      <c r="N11">
        <v>0</v>
      </c>
      <c r="O11">
        <v>2867.32</v>
      </c>
      <c r="P11">
        <v>1909.44</v>
      </c>
      <c r="Q11">
        <v>613.47</v>
      </c>
      <c r="R11">
        <v>32.130000000000003</v>
      </c>
    </row>
    <row r="12" spans="1:18" x14ac:dyDescent="0.25">
      <c r="A12" s="3">
        <v>10</v>
      </c>
      <c r="B12" s="3" t="s">
        <v>19</v>
      </c>
      <c r="C12">
        <v>1898.45</v>
      </c>
      <c r="D12">
        <v>1594.04</v>
      </c>
      <c r="E12">
        <v>342.57</v>
      </c>
      <c r="F12">
        <f t="shared" si="0"/>
        <v>21.49</v>
      </c>
      <c r="G12">
        <v>607.83000000000004</v>
      </c>
      <c r="H12">
        <v>463.67</v>
      </c>
      <c r="I12">
        <v>118.81</v>
      </c>
      <c r="J12">
        <f t="shared" si="1"/>
        <v>25.62</v>
      </c>
      <c r="K12">
        <v>118.27</v>
      </c>
      <c r="L12">
        <v>9.0999999999999998E-2</v>
      </c>
      <c r="M12">
        <v>9.0999999999999998E-2</v>
      </c>
      <c r="N12">
        <v>100</v>
      </c>
      <c r="O12">
        <v>6680.48</v>
      </c>
      <c r="P12">
        <v>4435.0200000000004</v>
      </c>
      <c r="Q12">
        <v>1536.86</v>
      </c>
      <c r="R12">
        <v>34.65</v>
      </c>
    </row>
    <row r="13" spans="1:18" x14ac:dyDescent="0.25">
      <c r="A13" s="3">
        <v>11</v>
      </c>
      <c r="B13" s="3" t="s">
        <v>20</v>
      </c>
      <c r="C13">
        <v>3525.97</v>
      </c>
      <c r="D13">
        <v>3059.41</v>
      </c>
      <c r="E13" s="6">
        <v>376.2</v>
      </c>
      <c r="F13">
        <f t="shared" si="0"/>
        <v>12.3</v>
      </c>
      <c r="G13">
        <v>1167.0899999999999</v>
      </c>
      <c r="H13">
        <v>945.77</v>
      </c>
      <c r="I13">
        <v>72.33</v>
      </c>
      <c r="J13">
        <f t="shared" si="1"/>
        <v>7.65</v>
      </c>
      <c r="K13">
        <v>178.57</v>
      </c>
      <c r="L13">
        <v>0</v>
      </c>
      <c r="M13">
        <v>0</v>
      </c>
      <c r="N13">
        <v>0</v>
      </c>
      <c r="O13">
        <v>9205.65</v>
      </c>
      <c r="P13">
        <v>6052.18</v>
      </c>
      <c r="Q13">
        <v>909.25</v>
      </c>
      <c r="R13">
        <v>15.02</v>
      </c>
    </row>
    <row r="14" spans="1:18" x14ac:dyDescent="0.25">
      <c r="A14" s="3">
        <v>12</v>
      </c>
      <c r="B14" s="3" t="s">
        <v>21</v>
      </c>
      <c r="C14">
        <v>4207.8500000000004</v>
      </c>
      <c r="D14">
        <v>3609.49</v>
      </c>
      <c r="E14">
        <v>1212.69</v>
      </c>
      <c r="F14">
        <f t="shared" si="0"/>
        <v>33.6</v>
      </c>
      <c r="G14">
        <v>782.39</v>
      </c>
      <c r="H14">
        <v>641.66</v>
      </c>
      <c r="I14">
        <v>256.44</v>
      </c>
      <c r="J14">
        <f t="shared" si="1"/>
        <v>39.97</v>
      </c>
      <c r="K14">
        <v>120.51</v>
      </c>
      <c r="L14">
        <v>0.16</v>
      </c>
      <c r="M14">
        <v>0</v>
      </c>
      <c r="N14">
        <v>0</v>
      </c>
      <c r="O14">
        <v>6581.58</v>
      </c>
      <c r="P14">
        <v>4485.74</v>
      </c>
      <c r="Q14">
        <v>2148.29</v>
      </c>
      <c r="R14">
        <v>47.89</v>
      </c>
    </row>
    <row r="15" spans="1:18" x14ac:dyDescent="0.25">
      <c r="A15" s="3">
        <v>13</v>
      </c>
      <c r="B15" s="3" t="s">
        <v>22</v>
      </c>
      <c r="C15">
        <v>2727.77</v>
      </c>
      <c r="D15">
        <v>2361.13</v>
      </c>
      <c r="E15">
        <v>374.81</v>
      </c>
      <c r="F15">
        <f t="shared" si="0"/>
        <v>15.87</v>
      </c>
      <c r="G15">
        <v>850.71</v>
      </c>
      <c r="H15">
        <v>675.44</v>
      </c>
      <c r="I15">
        <v>122.04</v>
      </c>
      <c r="J15">
        <f t="shared" si="1"/>
        <v>18.07</v>
      </c>
      <c r="K15">
        <v>132.24</v>
      </c>
      <c r="L15">
        <v>0</v>
      </c>
      <c r="M15">
        <v>0</v>
      </c>
      <c r="N15">
        <v>0</v>
      </c>
      <c r="O15">
        <v>7525.64</v>
      </c>
      <c r="P15">
        <v>4938.43</v>
      </c>
      <c r="Q15">
        <v>1194.55</v>
      </c>
      <c r="R15">
        <v>24.19</v>
      </c>
    </row>
    <row r="16" spans="1:18" x14ac:dyDescent="0.25">
      <c r="A16" s="3">
        <v>14</v>
      </c>
      <c r="B16" s="3" t="s">
        <v>23</v>
      </c>
      <c r="C16">
        <v>1988.41</v>
      </c>
      <c r="D16">
        <v>1704.24</v>
      </c>
      <c r="E16">
        <v>380.35</v>
      </c>
      <c r="F16">
        <f t="shared" si="0"/>
        <v>22.32</v>
      </c>
      <c r="G16">
        <v>445.44</v>
      </c>
      <c r="H16">
        <v>339.11</v>
      </c>
      <c r="I16">
        <v>133.01</v>
      </c>
      <c r="J16">
        <f t="shared" si="1"/>
        <v>39.22</v>
      </c>
      <c r="K16">
        <v>130.32</v>
      </c>
      <c r="L16">
        <v>0</v>
      </c>
      <c r="M16">
        <v>0</v>
      </c>
      <c r="N16">
        <v>0</v>
      </c>
      <c r="O16">
        <v>7292.11</v>
      </c>
      <c r="P16" s="6">
        <v>4974.8</v>
      </c>
      <c r="Q16">
        <v>1633.42</v>
      </c>
      <c r="R16">
        <v>32.83</v>
      </c>
    </row>
    <row r="17" spans="1:18" s="2" customFormat="1" ht="21" customHeight="1" x14ac:dyDescent="0.25">
      <c r="A17" s="1" t="s">
        <v>24</v>
      </c>
      <c r="B17" s="1"/>
      <c r="C17" s="2">
        <f>ROUND(SUM(C3:C16),2)</f>
        <v>50829.73</v>
      </c>
      <c r="D17" s="2">
        <f>ROUND(SUM(D3:D16),2)</f>
        <v>43800.32</v>
      </c>
      <c r="E17" s="2">
        <f>ROUND(SUM(E3:E16),2)</f>
        <v>13603.72</v>
      </c>
      <c r="F17" s="2">
        <f>ROUND(E17/D17*100,2)</f>
        <v>31.06</v>
      </c>
      <c r="G17" s="2">
        <f>ROUND(SUM(G3:G16),2)</f>
        <v>15444.23</v>
      </c>
      <c r="H17" s="2">
        <f>ROUND(SUM(H3:H16),2)</f>
        <v>12605.22</v>
      </c>
      <c r="I17" s="2">
        <f>ROUND(SUM(I3:I16),2)</f>
        <v>4489.12</v>
      </c>
      <c r="J17" s="2">
        <f>ROUND(I17/H17*100,2)</f>
        <v>35.61</v>
      </c>
      <c r="K17" s="2">
        <f>ROUND(SUM(K3:K16),2)</f>
        <v>2107.5700000000002</v>
      </c>
      <c r="L17" s="2">
        <f>ROUND(SUM(L3:L16),2)</f>
        <v>0.33</v>
      </c>
      <c r="M17" s="2">
        <f>ROUND(SUM(M3:M16),2)</f>
        <v>0.16</v>
      </c>
      <c r="N17" s="2">
        <f>ROUND(M17/L17*100,2)</f>
        <v>48.48</v>
      </c>
      <c r="O17" s="2">
        <f>ROUND(SUM(O3:O16),2)</f>
        <v>138993.01999999999</v>
      </c>
      <c r="P17" s="2">
        <f>ROUND(SUM(P3:P16),2)</f>
        <v>95740.23</v>
      </c>
      <c r="Q17" s="2">
        <f>ROUND(SUM(Q3:Q16),2)</f>
        <v>37684.17</v>
      </c>
      <c r="R17" s="2">
        <f>ROUND(Q17/P17*100,2)</f>
        <v>39.36</v>
      </c>
    </row>
  </sheetData>
  <mergeCells count="4">
    <mergeCell ref="C1:F1"/>
    <mergeCell ref="G1:J1"/>
    <mergeCell ref="K1:N1"/>
    <mergeCell ref="O1:R1"/>
  </mergeCells>
  <phoneticPr fontId="3" type="noConversion"/>
  <pageMargins left="0.75" right="0.75" top="1" bottom="1" header="0.5" footer="0.5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Cikl</dc:creator>
  <cp:lastModifiedBy>梁朝晖</cp:lastModifiedBy>
  <cp:lastPrinted>2021-01-12T02:31:02Z</cp:lastPrinted>
  <dcterms:created xsi:type="dcterms:W3CDTF">2021-01-05T14:53:00Z</dcterms:created>
  <dcterms:modified xsi:type="dcterms:W3CDTF">2021-01-12T02:31:30Z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